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30" windowWidth="11790" windowHeight="5265" activeTab="1"/>
  </bookViews>
  <sheets>
    <sheet name="Start" sheetId="1" r:id="rId1"/>
    <sheet name="Statements 1-12" sheetId="2" r:id="rId2"/>
    <sheet name="Statements 13-24" sheetId="3" r:id="rId3"/>
    <sheet name="Statements 25-36" sheetId="4" r:id="rId4"/>
    <sheet name="Results" sheetId="5" r:id="rId5"/>
    <sheet name="Chart" sheetId="6" r:id="rId6"/>
  </sheets>
  <definedNames>
    <definedName name="_xlnm.Print_Area" localSheetId="5">'Chart'!$A$1:$J$26</definedName>
  </definedNames>
  <calcPr fullCalcOnLoad="1"/>
</workbook>
</file>

<file path=xl/sharedStrings.xml><?xml version="1.0" encoding="utf-8"?>
<sst xmlns="http://schemas.openxmlformats.org/spreadsheetml/2006/main" count="148" uniqueCount="76">
  <si>
    <t>S</t>
  </si>
  <si>
    <t>T</t>
  </si>
  <si>
    <t>R</t>
  </si>
  <si>
    <t>I</t>
  </si>
  <si>
    <t>P</t>
  </si>
  <si>
    <t>E</t>
  </si>
  <si>
    <t>I can explain my answers using the information I have found out</t>
  </si>
  <si>
    <t>I can support the view of my team and work towards a common goal, even if I did not agree at first</t>
  </si>
  <si>
    <t>Always</t>
  </si>
  <si>
    <t>Usually</t>
  </si>
  <si>
    <t>Sometimes</t>
  </si>
  <si>
    <t>Rarely</t>
  </si>
  <si>
    <t>Never</t>
  </si>
  <si>
    <t>Teamworking</t>
  </si>
  <si>
    <t>Innovation</t>
  </si>
  <si>
    <t>Participation</t>
  </si>
  <si>
    <t>Enquiring</t>
  </si>
  <si>
    <t>Reflectiveness</t>
  </si>
  <si>
    <t>STRIPE Skills Self-Assessment</t>
  </si>
  <si>
    <t>Next Page</t>
  </si>
  <si>
    <t>Self-Managing</t>
  </si>
  <si>
    <t>Your Results</t>
  </si>
  <si>
    <t>Results</t>
  </si>
  <si>
    <t>Self-Managing:</t>
  </si>
  <si>
    <t>out of 30</t>
  </si>
  <si>
    <t>Teamworking:</t>
  </si>
  <si>
    <t>Reflectiveness:</t>
  </si>
  <si>
    <t>Innovation:</t>
  </si>
  <si>
    <t>Participation:</t>
  </si>
  <si>
    <t>Enquiring:</t>
  </si>
  <si>
    <t>Your strongest area of the STRIPE skills is:</t>
  </si>
  <si>
    <t>The area you need to develop most is:</t>
  </si>
  <si>
    <t>Enter your name:</t>
  </si>
  <si>
    <t>Graph Title:</t>
  </si>
  <si>
    <t>Begin the Assessment</t>
  </si>
  <si>
    <t>On the following pages, you will read several statements. For each statement, you should select an answer from the drop-down list which best fits how well the statements describes you</t>
  </si>
  <si>
    <t>Enter your class:</t>
  </si>
  <si>
    <t>Back</t>
  </si>
  <si>
    <t>See the Graph</t>
  </si>
  <si>
    <t>Go</t>
  </si>
  <si>
    <t xml:space="preserve">To </t>
  </si>
  <si>
    <t>Your</t>
  </si>
  <si>
    <t>I can organise my equipment, including PE kit and homework diary</t>
  </si>
  <si>
    <t>I can take on different roles when working in a group, including taking the lead</t>
  </si>
  <si>
    <t>I can explain what I have done well, and what I can do to improve</t>
  </si>
  <si>
    <t>I can find new and imaginative ways of working and presenting my work</t>
  </si>
  <si>
    <t>I make a contribution to my class or to my school</t>
  </si>
  <si>
    <t>I can ask questions to extend my own learning or understanding</t>
  </si>
  <si>
    <t>I can manage my homework effectively, ensuring it is handed in on time</t>
  </si>
  <si>
    <t>I can talk in different ways with different people and for different contexts, including with adults</t>
  </si>
  <si>
    <t>I can make links between my learning and other experiences</t>
  </si>
  <si>
    <t>I have the courage to try new things and to follow them through</t>
  </si>
  <si>
    <t>I make a contribution to the community around me</t>
  </si>
  <si>
    <t>I know how I can find answers to the questions I have</t>
  </si>
  <si>
    <t>I can persevere with tasks, even when things get difficult</t>
  </si>
  <si>
    <t>I can respond sensitively to the ideas of people in my group</t>
  </si>
  <si>
    <t>I can change the way I work depending on the audience I am aiming at</t>
  </si>
  <si>
    <t>I can use open-ended tasks to show my creativity and ideas</t>
  </si>
  <si>
    <t>I am aware of, and consider, the needs of other people in society</t>
  </si>
  <si>
    <t>I can judge how useful information is, thinking about whether it may be biassed</t>
  </si>
  <si>
    <t>I can work independently on tasks</t>
  </si>
  <si>
    <t>I am a good listener when working in a team, and respond to other people's comments</t>
  </si>
  <si>
    <t>I can change the way I work depending on what I am trying to achieve</t>
  </si>
  <si>
    <t>I can use skills I have developed in one area to work in new ways in other areas or lessons</t>
  </si>
  <si>
    <t>I take actions to help to improve things for other people or groups in my class or community</t>
  </si>
  <si>
    <t>I can judge how reliable/accurate a source of information is when finding answers to questions</t>
  </si>
  <si>
    <t>I can use my initiative to solve problems when working independently or in a group</t>
  </si>
  <si>
    <t>I can help my team work towards a compromise when there is disagreement in a group</t>
  </si>
  <si>
    <t>I can explain why I am approaching a task in a particular way</t>
  </si>
  <si>
    <t>I engage with issues in the world around me, including inside and outside of school</t>
  </si>
  <si>
    <t>I can select the information I need to help me to draw conclusions</t>
  </si>
  <si>
    <t>I am able to ask for specific help when I need it, from friends and adults</t>
  </si>
  <si>
    <t>I encourage other members of my team to share their own ideas and contribute to discussion</t>
  </si>
  <si>
    <t>I am able to think of new ideas and new solutions to problems</t>
  </si>
  <si>
    <t>I can share ideas with my peers, by giving and receiving constructive feedback</t>
  </si>
  <si>
    <t>I can use other people's ideas to inspire me with my own work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</si>
</sst>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4"/>
      <name val="Calibri"/>
      <family val="2"/>
    </font>
    <font>
      <sz val="11"/>
      <color indexed="46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20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21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vertical="top" wrapText="1"/>
    </xf>
    <xf numFmtId="0" fontId="0" fillId="8" borderId="0" xfId="0" applyFill="1" applyAlignment="1">
      <alignment horizontal="right" vertical="top"/>
    </xf>
    <xf numFmtId="0" fontId="0" fillId="8" borderId="0" xfId="0" applyFill="1" applyAlignment="1">
      <alignment horizontal="left" vertical="top"/>
    </xf>
    <xf numFmtId="0" fontId="22" fillId="8" borderId="0" xfId="0" applyFont="1" applyFill="1" applyAlignment="1">
      <alignment/>
    </xf>
    <xf numFmtId="0" fontId="20" fillId="8" borderId="0" xfId="0" applyFont="1" applyFill="1" applyAlignment="1">
      <alignment/>
    </xf>
    <xf numFmtId="0" fontId="13" fillId="8" borderId="0" xfId="53" applyFill="1" applyAlignment="1" applyProtection="1">
      <alignment/>
      <protection/>
    </xf>
    <xf numFmtId="0" fontId="0" fillId="23" borderId="10" xfId="0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23" fillId="5" borderId="0" xfId="0" applyFont="1" applyFill="1" applyAlignment="1">
      <alignment horizontal="left"/>
    </xf>
    <xf numFmtId="0" fontId="0" fillId="15" borderId="0" xfId="0" applyFill="1" applyAlignment="1">
      <alignment/>
    </xf>
    <xf numFmtId="0" fontId="2" fillId="15" borderId="0" xfId="0" applyFont="1" applyFill="1" applyAlignment="1">
      <alignment/>
    </xf>
    <xf numFmtId="0" fontId="23" fillId="5" borderId="0" xfId="0" applyFont="1" applyFill="1" applyAlignment="1">
      <alignment/>
    </xf>
    <xf numFmtId="0" fontId="24" fillId="5" borderId="0" xfId="0" applyFont="1" applyFill="1" applyAlignment="1">
      <alignment horizontal="center"/>
    </xf>
    <xf numFmtId="0" fontId="24" fillId="5" borderId="0" xfId="0" applyFont="1" applyFill="1" applyAlignment="1">
      <alignment/>
    </xf>
    <xf numFmtId="0" fontId="22" fillId="8" borderId="0" xfId="0" applyFont="1" applyFill="1" applyAlignment="1">
      <alignment horizontal="left" vertical="top"/>
    </xf>
    <xf numFmtId="0" fontId="15" fillId="15" borderId="0" xfId="0" applyFont="1" applyFill="1" applyAlignment="1">
      <alignment/>
    </xf>
    <xf numFmtId="0" fontId="0" fillId="4" borderId="0" xfId="0" applyFill="1" applyAlignment="1">
      <alignment/>
    </xf>
    <xf numFmtId="0" fontId="13" fillId="4" borderId="0" xfId="53" applyFill="1" applyAlignment="1" applyProtection="1">
      <alignment horizontal="center"/>
      <protection locked="0"/>
    </xf>
    <xf numFmtId="0" fontId="13" fillId="5" borderId="0" xfId="53" applyFill="1" applyAlignment="1" applyProtection="1">
      <alignment horizontal="center"/>
      <protection locked="0"/>
    </xf>
    <xf numFmtId="0" fontId="13" fillId="5" borderId="0" xfId="53" applyFill="1" applyAlignment="1" applyProtection="1">
      <alignment/>
      <protection locked="0"/>
    </xf>
    <xf numFmtId="0" fontId="13" fillId="8" borderId="0" xfId="53" applyFill="1" applyBorder="1" applyAlignment="1" applyProtection="1">
      <alignment/>
      <protection locked="0"/>
    </xf>
    <xf numFmtId="0" fontId="13" fillId="8" borderId="0" xfId="53" applyFill="1" applyAlignment="1" applyProtection="1">
      <alignment/>
      <protection locked="0"/>
    </xf>
    <xf numFmtId="0" fontId="0" fillId="23" borderId="10" xfId="0" applyFont="1" applyFill="1" applyBorder="1" applyAlignment="1" applyProtection="1">
      <alignment/>
      <protection locked="0"/>
    </xf>
    <xf numFmtId="0" fontId="25" fillId="15" borderId="0" xfId="0" applyFont="1" applyFill="1" applyAlignment="1">
      <alignment horizontal="center"/>
    </xf>
    <xf numFmtId="0" fontId="26" fillId="24" borderId="11" xfId="0" applyFont="1" applyFill="1" applyBorder="1" applyAlignment="1" applyProtection="1">
      <alignment horizontal="center"/>
      <protection locked="0"/>
    </xf>
    <xf numFmtId="0" fontId="26" fillId="24" borderId="12" xfId="0" applyFont="1" applyFill="1" applyBorder="1" applyAlignment="1" applyProtection="1">
      <alignment horizontal="center"/>
      <protection locked="0"/>
    </xf>
    <xf numFmtId="0" fontId="26" fillId="24" borderId="13" xfId="0" applyFont="1" applyFill="1" applyBorder="1" applyAlignment="1" applyProtection="1">
      <alignment horizontal="center"/>
      <protection locked="0"/>
    </xf>
    <xf numFmtId="0" fontId="27" fillId="15" borderId="0" xfId="53" applyFont="1" applyFill="1" applyAlignment="1" applyProtection="1">
      <alignment horizontal="center"/>
      <protection locked="0"/>
    </xf>
    <xf numFmtId="0" fontId="0" fillId="15" borderId="0" xfId="0" applyFill="1" applyAlignment="1">
      <alignment horizontal="left" vertical="top" wrapText="1"/>
    </xf>
    <xf numFmtId="0" fontId="25" fillId="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7"/>
          <c:y val="0.1385"/>
          <c:w val="0.66075"/>
          <c:h val="0.80325"/>
        </c:manualLayout>
      </c:layout>
      <c:radarChart>
        <c:radarStyle val="marker"/>
        <c:varyColors val="0"/>
        <c:ser>
          <c:idx val="0"/>
          <c:order val="0"/>
          <c:tx>
            <c:strRef>
              <c:f>Start!$D$13</c:f>
              <c:strCache>
                <c:ptCount val="1"/>
                <c:pt idx="0">
                  <c:v>STRIPE skills Assessment for  ()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Results!$I$4:$I$9</c:f>
              <c:strCache>
                <c:ptCount val="6"/>
                <c:pt idx="0">
                  <c:v>Self-Managing</c:v>
                </c:pt>
                <c:pt idx="1">
                  <c:v>Teamworking</c:v>
                </c:pt>
                <c:pt idx="2">
                  <c:v>Reflectiveness</c:v>
                </c:pt>
                <c:pt idx="3">
                  <c:v>Innovation</c:v>
                </c:pt>
                <c:pt idx="4">
                  <c:v>Participation</c:v>
                </c:pt>
                <c:pt idx="5">
                  <c:v>Enquiring</c:v>
                </c:pt>
              </c:strCache>
            </c:strRef>
          </c:cat>
          <c:val>
            <c:numRef>
              <c:f>Results!$J$4:$J$9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axId val="9844751"/>
        <c:axId val="21493896"/>
      </c:radarChart>
      <c:catAx>
        <c:axId val="98447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3896"/>
        <c:crosses val="autoZero"/>
        <c:auto val="0"/>
        <c:lblOffset val="100"/>
        <c:tickLblSkip val="1"/>
        <c:noMultiLvlLbl val="0"/>
      </c:catAx>
      <c:valAx>
        <c:axId val="2149389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9844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0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76200" y="66675"/>
        <a:ext cx="58864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showRowColHeaders="0" zoomScalePageLayoutView="0" workbookViewId="0" topLeftCell="A1">
      <selection activeCell="F16" sqref="F16:J16"/>
    </sheetView>
  </sheetViews>
  <sheetFormatPr defaultColWidth="9.140625" defaultRowHeight="15"/>
  <cols>
    <col min="1" max="16384" width="9.140625" style="15" customWidth="1"/>
  </cols>
  <sheetData>
    <row r="2" spans="2:11" ht="21">
      <c r="B2" s="29" t="s">
        <v>18</v>
      </c>
      <c r="C2" s="29"/>
      <c r="D2" s="29"/>
      <c r="E2" s="29"/>
      <c r="F2" s="29"/>
      <c r="G2" s="29"/>
      <c r="H2" s="29"/>
      <c r="I2" s="29"/>
      <c r="J2" s="29"/>
      <c r="K2" s="29"/>
    </row>
    <row r="4" ht="15.75" thickBot="1"/>
    <row r="5" spans="2:11" ht="24" thickBot="1">
      <c r="B5" s="16" t="s">
        <v>32</v>
      </c>
      <c r="F5" s="30"/>
      <c r="G5" s="31"/>
      <c r="H5" s="31"/>
      <c r="I5" s="31"/>
      <c r="J5" s="31"/>
      <c r="K5" s="32"/>
    </row>
    <row r="7" ht="15.75" thickBot="1"/>
    <row r="8" spans="2:7" ht="24" thickBot="1">
      <c r="B8" s="16" t="s">
        <v>36</v>
      </c>
      <c r="F8" s="30"/>
      <c r="G8" s="32"/>
    </row>
    <row r="11" spans="2:12" ht="15">
      <c r="B11" s="34" t="s">
        <v>35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1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4" s="21" customFormat="1" ht="15">
      <c r="B13" s="21" t="s">
        <v>33</v>
      </c>
      <c r="D13" s="21" t="str">
        <f>"STRIPE skills Assessment for"&amp;" "&amp;F5&amp;" "&amp;"("&amp;F8&amp;")"</f>
        <v>STRIPE skills Assessment for  ()</v>
      </c>
    </row>
    <row r="16" spans="6:10" ht="26.25">
      <c r="F16" s="33" t="s">
        <v>34</v>
      </c>
      <c r="G16" s="33"/>
      <c r="H16" s="33"/>
      <c r="I16" s="33"/>
      <c r="J16" s="33"/>
    </row>
  </sheetData>
  <sheetProtection sheet="1" objects="1" scenarios="1" selectLockedCells="1"/>
  <mergeCells count="5">
    <mergeCell ref="B2:K2"/>
    <mergeCell ref="F5:K5"/>
    <mergeCell ref="F8:G8"/>
    <mergeCell ref="F16:J16"/>
    <mergeCell ref="B11:L12"/>
  </mergeCells>
  <hyperlinks>
    <hyperlink ref="F16:J16" location="'Statements 1-12'!A1" display="Begin the Assess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6"/>
  <sheetViews>
    <sheetView showRowColHeaders="0" tabSelected="1" zoomScalePageLayoutView="0" workbookViewId="0" topLeftCell="A1">
      <selection activeCell="D5" sqref="D5"/>
    </sheetView>
  </sheetViews>
  <sheetFormatPr defaultColWidth="9.140625" defaultRowHeight="15"/>
  <cols>
    <col min="1" max="1" width="6.28125" style="1" customWidth="1"/>
    <col min="2" max="2" width="4.8515625" style="1" hidden="1" customWidth="1"/>
    <col min="3" max="3" width="89.28125" style="2" customWidth="1"/>
    <col min="4" max="4" width="9.140625" style="1" customWidth="1"/>
    <col min="5" max="5" width="9.140625" style="7" customWidth="1"/>
    <col min="6" max="6" width="9.140625" style="1" customWidth="1"/>
    <col min="7" max="7" width="18.140625" style="1" customWidth="1"/>
    <col min="8" max="16384" width="9.140625" style="1" customWidth="1"/>
  </cols>
  <sheetData>
    <row r="2" ht="18.75">
      <c r="C2" s="3" t="s">
        <v>18</v>
      </c>
    </row>
    <row r="4" ht="15.75" thickBot="1"/>
    <row r="5" spans="1:5" ht="15.75" thickBot="1">
      <c r="A5" s="1">
        <v>1</v>
      </c>
      <c r="B5" s="1" t="s">
        <v>0</v>
      </c>
      <c r="C5" s="4" t="s">
        <v>42</v>
      </c>
      <c r="D5" s="28"/>
      <c r="E5" s="7" t="e">
        <f>VLOOKUP(D5,$D$91:$E$95,2,FALSE)</f>
        <v>#N/A</v>
      </c>
    </row>
    <row r="6" spans="3:4" ht="4.5" customHeight="1" thickBot="1">
      <c r="C6" s="4"/>
      <c r="D6" s="11"/>
    </row>
    <row r="7" spans="1:5" ht="15.75" thickBot="1">
      <c r="A7" s="1">
        <v>2</v>
      </c>
      <c r="B7" s="1" t="s">
        <v>1</v>
      </c>
      <c r="C7" s="4" t="s">
        <v>43</v>
      </c>
      <c r="D7" s="10"/>
      <c r="E7" s="7" t="e">
        <f>VLOOKUP(D7,$D$91:$E$95,2,FALSE)</f>
        <v>#N/A</v>
      </c>
    </row>
    <row r="8" ht="4.5" customHeight="1" thickBot="1">
      <c r="C8" s="4"/>
    </row>
    <row r="9" spans="1:5" ht="15.75" thickBot="1">
      <c r="A9" s="1">
        <v>3</v>
      </c>
      <c r="B9" s="1" t="s">
        <v>2</v>
      </c>
      <c r="C9" s="4" t="s">
        <v>44</v>
      </c>
      <c r="D9" s="10"/>
      <c r="E9" s="7" t="e">
        <f>VLOOKUP(D9,$D$91:$E$95,2,FALSE)</f>
        <v>#N/A</v>
      </c>
    </row>
    <row r="10" ht="4.5" customHeight="1" thickBot="1">
      <c r="C10" s="4"/>
    </row>
    <row r="11" spans="1:5" ht="15.75" customHeight="1" thickBot="1">
      <c r="A11" s="1">
        <v>4</v>
      </c>
      <c r="B11" s="1" t="s">
        <v>3</v>
      </c>
      <c r="C11" s="4" t="s">
        <v>45</v>
      </c>
      <c r="D11" s="10"/>
      <c r="E11" s="7" t="e">
        <f>VLOOKUP(D11,$D$91:$E$95,2,FALSE)</f>
        <v>#N/A</v>
      </c>
    </row>
    <row r="12" ht="4.5" customHeight="1" thickBot="1">
      <c r="C12" s="4"/>
    </row>
    <row r="13" spans="1:5" ht="15.75" customHeight="1" thickBot="1">
      <c r="A13" s="1">
        <v>5</v>
      </c>
      <c r="B13" s="1" t="s">
        <v>4</v>
      </c>
      <c r="C13" s="4" t="s">
        <v>46</v>
      </c>
      <c r="D13" s="10"/>
      <c r="E13" s="7" t="e">
        <f>VLOOKUP(D13,$D$91:$E$95,2,FALSE)</f>
        <v>#N/A</v>
      </c>
    </row>
    <row r="14" spans="3:4" ht="4.5" customHeight="1" thickBot="1">
      <c r="C14" s="4"/>
      <c r="D14" s="11"/>
    </row>
    <row r="15" spans="1:5" ht="15.75" customHeight="1" thickBot="1">
      <c r="A15" s="1">
        <v>6</v>
      </c>
      <c r="B15" s="1" t="s">
        <v>5</v>
      </c>
      <c r="C15" s="4" t="s">
        <v>47</v>
      </c>
      <c r="D15" s="10"/>
      <c r="E15" s="7" t="e">
        <f>VLOOKUP(D15,$D$91:$E$95,2,FALSE)</f>
        <v>#N/A</v>
      </c>
    </row>
    <row r="16" ht="4.5" customHeight="1" thickBot="1">
      <c r="C16" s="4"/>
    </row>
    <row r="17" spans="1:5" ht="15.75" customHeight="1" thickBot="1">
      <c r="A17" s="1">
        <v>7</v>
      </c>
      <c r="B17" s="1" t="s">
        <v>0</v>
      </c>
      <c r="C17" s="4" t="s">
        <v>48</v>
      </c>
      <c r="D17" s="10"/>
      <c r="E17" s="7" t="e">
        <f>VLOOKUP(D17,$D$91:$E$95,2,FALSE)</f>
        <v>#N/A</v>
      </c>
    </row>
    <row r="18" ht="4.5" customHeight="1" thickBot="1">
      <c r="C18" s="4"/>
    </row>
    <row r="19" spans="1:5" ht="15.75" customHeight="1" thickBot="1">
      <c r="A19" s="1">
        <v>8</v>
      </c>
      <c r="B19" s="1" t="s">
        <v>1</v>
      </c>
      <c r="C19" s="4" t="s">
        <v>49</v>
      </c>
      <c r="D19" s="10"/>
      <c r="E19" s="7" t="e">
        <f>VLOOKUP(D19,$D$91:$E$95,2,FALSE)</f>
        <v>#N/A</v>
      </c>
    </row>
    <row r="20" ht="4.5" customHeight="1" thickBot="1">
      <c r="C20" s="4"/>
    </row>
    <row r="21" spans="1:5" ht="15.75" customHeight="1" thickBot="1">
      <c r="A21" s="1">
        <v>9</v>
      </c>
      <c r="B21" s="1" t="s">
        <v>2</v>
      </c>
      <c r="C21" s="4" t="s">
        <v>50</v>
      </c>
      <c r="D21" s="10"/>
      <c r="E21" s="7" t="e">
        <f>VLOOKUP(D21,$D$91:$E$95,2,FALSE)</f>
        <v>#N/A</v>
      </c>
    </row>
    <row r="22" ht="4.5" customHeight="1" thickBot="1">
      <c r="C22" s="4"/>
    </row>
    <row r="23" spans="1:5" ht="15.75" customHeight="1" thickBot="1">
      <c r="A23" s="1">
        <v>10</v>
      </c>
      <c r="B23" s="1" t="s">
        <v>3</v>
      </c>
      <c r="C23" s="4" t="s">
        <v>51</v>
      </c>
      <c r="D23" s="10"/>
      <c r="E23" s="7" t="e">
        <f>VLOOKUP(D23,$D$91:$E$95,2,FALSE)</f>
        <v>#N/A</v>
      </c>
    </row>
    <row r="24" ht="4.5" customHeight="1" thickBot="1">
      <c r="C24" s="4"/>
    </row>
    <row r="25" spans="1:5" ht="15.75" customHeight="1" thickBot="1">
      <c r="A25" s="1">
        <v>11</v>
      </c>
      <c r="B25" s="1" t="s">
        <v>4</v>
      </c>
      <c r="C25" s="4" t="s">
        <v>52</v>
      </c>
      <c r="D25" s="10"/>
      <c r="E25" s="7" t="e">
        <f>VLOOKUP(D25,$D$91:$E$95,2,FALSE)</f>
        <v>#N/A</v>
      </c>
    </row>
    <row r="26" ht="4.5" customHeight="1" thickBot="1">
      <c r="C26" s="4"/>
    </row>
    <row r="27" spans="1:5" ht="15.75" customHeight="1" thickBot="1">
      <c r="A27" s="1">
        <v>12</v>
      </c>
      <c r="B27" s="1" t="s">
        <v>5</v>
      </c>
      <c r="C27" s="4" t="s">
        <v>53</v>
      </c>
      <c r="D27" s="10"/>
      <c r="E27" s="7" t="e">
        <f>VLOOKUP(D27,$D$91:$E$95,2,FALSE)</f>
        <v>#N/A</v>
      </c>
    </row>
    <row r="30" spans="3:4" ht="15">
      <c r="C30" s="26" t="s">
        <v>37</v>
      </c>
      <c r="D30" s="27" t="s">
        <v>19</v>
      </c>
    </row>
    <row r="31" ht="15">
      <c r="D31" s="9"/>
    </row>
    <row r="91" spans="4:6" ht="15">
      <c r="D91" s="8" t="s">
        <v>8</v>
      </c>
      <c r="E91" s="7">
        <v>5</v>
      </c>
      <c r="F91" s="8"/>
    </row>
    <row r="92" spans="4:6" ht="15">
      <c r="D92" s="8" t="s">
        <v>9</v>
      </c>
      <c r="E92" s="7">
        <v>4</v>
      </c>
      <c r="F92" s="8"/>
    </row>
    <row r="93" spans="4:6" ht="15">
      <c r="D93" s="8" t="s">
        <v>10</v>
      </c>
      <c r="E93" s="7">
        <v>3</v>
      </c>
      <c r="F93" s="8"/>
    </row>
    <row r="94" spans="4:6" ht="15">
      <c r="D94" s="8" t="s">
        <v>11</v>
      </c>
      <c r="E94" s="7">
        <v>2</v>
      </c>
      <c r="F94" s="8"/>
    </row>
    <row r="95" spans="4:6" ht="15">
      <c r="D95" s="8" t="s">
        <v>12</v>
      </c>
      <c r="E95" s="7">
        <v>1</v>
      </c>
      <c r="F95" s="8"/>
    </row>
    <row r="96" spans="4:6" ht="25.5" customHeight="1">
      <c r="D96" s="8"/>
      <c r="F96" s="8"/>
    </row>
  </sheetData>
  <sheetProtection sheet="1" objects="1" scenarios="1" selectLockedCells="1"/>
  <dataValidations count="1">
    <dataValidation type="list" allowBlank="1" showInputMessage="1" showErrorMessage="1" sqref="D5:D27">
      <formula1>$D$91:$D$95</formula1>
    </dataValidation>
  </dataValidations>
  <hyperlinks>
    <hyperlink ref="D30" location="'Statements 13-24'!A1" display="Next Page"/>
    <hyperlink ref="C30" location="Start!A1" display="Back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9"/>
  <sheetViews>
    <sheetView showRowColHeaders="0" zoomScalePageLayoutView="0" workbookViewId="0" topLeftCell="A1">
      <selection activeCell="C30" sqref="C30"/>
    </sheetView>
  </sheetViews>
  <sheetFormatPr defaultColWidth="9.140625" defaultRowHeight="15"/>
  <cols>
    <col min="1" max="1" width="9.140625" style="1" customWidth="1"/>
    <col min="2" max="2" width="4.8515625" style="1" hidden="1" customWidth="1"/>
    <col min="3" max="3" width="89.28125" style="2" customWidth="1"/>
    <col min="4" max="4" width="9.140625" style="1" customWidth="1"/>
    <col min="5" max="5" width="9.140625" style="7" customWidth="1"/>
    <col min="6" max="6" width="9.140625" style="1" customWidth="1"/>
    <col min="7" max="7" width="18.140625" style="1" customWidth="1"/>
    <col min="8" max="16384" width="9.140625" style="1" customWidth="1"/>
  </cols>
  <sheetData>
    <row r="2" ht="18.75">
      <c r="C2" s="3" t="s">
        <v>18</v>
      </c>
    </row>
    <row r="4" ht="15.75" thickBot="1"/>
    <row r="5" spans="1:5" ht="15.75" customHeight="1" thickBot="1">
      <c r="A5" s="1">
        <v>13</v>
      </c>
      <c r="B5" s="1" t="s">
        <v>0</v>
      </c>
      <c r="C5" s="4" t="s">
        <v>54</v>
      </c>
      <c r="D5" s="10"/>
      <c r="E5" s="7" t="e">
        <f>VLOOKUP(D5,$D$95:$E$99,2,FALSE)</f>
        <v>#N/A</v>
      </c>
    </row>
    <row r="6" ht="4.5" customHeight="1" thickBot="1">
      <c r="C6" s="4"/>
    </row>
    <row r="7" spans="1:5" ht="15.75" customHeight="1" thickBot="1">
      <c r="A7" s="1">
        <v>14</v>
      </c>
      <c r="B7" s="1" t="s">
        <v>1</v>
      </c>
      <c r="C7" s="4" t="s">
        <v>55</v>
      </c>
      <c r="D7" s="10"/>
      <c r="E7" s="7" t="e">
        <f>VLOOKUP(D7,$D$95:$E$99,2,FALSE)</f>
        <v>#N/A</v>
      </c>
    </row>
    <row r="8" ht="4.5" customHeight="1" thickBot="1">
      <c r="C8" s="4"/>
    </row>
    <row r="9" spans="1:5" ht="15.75" customHeight="1" thickBot="1">
      <c r="A9" s="1">
        <v>15</v>
      </c>
      <c r="B9" s="1" t="s">
        <v>2</v>
      </c>
      <c r="C9" s="4" t="s">
        <v>56</v>
      </c>
      <c r="D9" s="10"/>
      <c r="E9" s="7" t="e">
        <f>VLOOKUP(D9,$D$95:$E$99,2,FALSE)</f>
        <v>#N/A</v>
      </c>
    </row>
    <row r="10" ht="4.5" customHeight="1" thickBot="1">
      <c r="C10" s="4"/>
    </row>
    <row r="11" spans="1:5" ht="15.75" customHeight="1" thickBot="1">
      <c r="A11" s="1">
        <v>16</v>
      </c>
      <c r="B11" s="1" t="s">
        <v>3</v>
      </c>
      <c r="C11" s="4" t="s">
        <v>57</v>
      </c>
      <c r="D11" s="10"/>
      <c r="E11" s="7" t="e">
        <f>VLOOKUP(D11,$D$95:$E$99,2,FALSE)</f>
        <v>#N/A</v>
      </c>
    </row>
    <row r="12" ht="4.5" customHeight="1" thickBot="1">
      <c r="C12" s="4"/>
    </row>
    <row r="13" spans="1:5" ht="15.75" thickBot="1">
      <c r="A13" s="1">
        <v>17</v>
      </c>
      <c r="B13" s="1" t="s">
        <v>4</v>
      </c>
      <c r="C13" s="4" t="s">
        <v>58</v>
      </c>
      <c r="D13" s="10"/>
      <c r="E13" s="7" t="e">
        <f>VLOOKUP(D13,$D$95:$E$99,2,FALSE)</f>
        <v>#N/A</v>
      </c>
    </row>
    <row r="14" ht="4.5" customHeight="1" thickBot="1">
      <c r="C14" s="4"/>
    </row>
    <row r="15" spans="1:5" ht="15.75" customHeight="1" thickBot="1">
      <c r="A15" s="1">
        <v>18</v>
      </c>
      <c r="B15" s="1" t="s">
        <v>5</v>
      </c>
      <c r="C15" s="4" t="s">
        <v>59</v>
      </c>
      <c r="D15" s="10"/>
      <c r="E15" s="7" t="e">
        <f>VLOOKUP(D15,$D$95:$E$99,2,FALSE)</f>
        <v>#N/A</v>
      </c>
    </row>
    <row r="16" ht="4.5" customHeight="1" thickBot="1">
      <c r="C16" s="4"/>
    </row>
    <row r="17" spans="1:5" ht="15.75" thickBot="1">
      <c r="A17" s="1">
        <v>19</v>
      </c>
      <c r="B17" s="1" t="s">
        <v>0</v>
      </c>
      <c r="C17" s="4" t="s">
        <v>60</v>
      </c>
      <c r="D17" s="10"/>
      <c r="E17" s="7" t="e">
        <f>VLOOKUP(D17,$D$95:$E$99,2,FALSE)</f>
        <v>#N/A</v>
      </c>
    </row>
    <row r="18" ht="4.5" customHeight="1" thickBot="1">
      <c r="C18" s="4"/>
    </row>
    <row r="19" spans="1:5" ht="15.75" thickBot="1">
      <c r="A19" s="1">
        <v>20</v>
      </c>
      <c r="B19" s="1" t="s">
        <v>1</v>
      </c>
      <c r="C19" s="4" t="s">
        <v>61</v>
      </c>
      <c r="D19" s="10"/>
      <c r="E19" s="7" t="e">
        <f>VLOOKUP(D19,$D$95:$E$99,2,FALSE)</f>
        <v>#N/A</v>
      </c>
    </row>
    <row r="20" ht="4.5" customHeight="1" thickBot="1">
      <c r="C20" s="4"/>
    </row>
    <row r="21" spans="1:5" ht="15.75" thickBot="1">
      <c r="A21" s="1">
        <v>21</v>
      </c>
      <c r="B21" s="1" t="s">
        <v>2</v>
      </c>
      <c r="C21" s="4" t="s">
        <v>62</v>
      </c>
      <c r="D21" s="10"/>
      <c r="E21" s="7" t="e">
        <f>VLOOKUP(D21,$D$95:$E$99,2,FALSE)</f>
        <v>#N/A</v>
      </c>
    </row>
    <row r="22" ht="4.5" customHeight="1" thickBot="1">
      <c r="C22" s="4"/>
    </row>
    <row r="23" spans="1:5" ht="15.75" thickBot="1">
      <c r="A23" s="1">
        <v>22</v>
      </c>
      <c r="B23" s="1" t="s">
        <v>3</v>
      </c>
      <c r="C23" s="4" t="s">
        <v>63</v>
      </c>
      <c r="D23" s="10"/>
      <c r="E23" s="7" t="e">
        <f>VLOOKUP(D23,$D$95:$E$99,2,FALSE)</f>
        <v>#N/A</v>
      </c>
    </row>
    <row r="24" spans="3:4" ht="4.5" customHeight="1" thickBot="1">
      <c r="C24" s="4"/>
      <c r="D24" s="11"/>
    </row>
    <row r="25" spans="1:5" ht="15.75" thickBot="1">
      <c r="A25" s="1">
        <v>23</v>
      </c>
      <c r="B25" s="1" t="s">
        <v>4</v>
      </c>
      <c r="C25" s="4" t="s">
        <v>64</v>
      </c>
      <c r="D25" s="10"/>
      <c r="E25" s="7" t="e">
        <f>VLOOKUP(D25,$D$95:$E$99,2,FALSE)</f>
        <v>#N/A</v>
      </c>
    </row>
    <row r="26" ht="4.5" customHeight="1" thickBot="1">
      <c r="C26" s="4"/>
    </row>
    <row r="27" spans="1:5" ht="15.75" thickBot="1">
      <c r="A27" s="1">
        <v>24</v>
      </c>
      <c r="B27" s="1" t="s">
        <v>5</v>
      </c>
      <c r="C27" s="4" t="s">
        <v>65</v>
      </c>
      <c r="D27" s="10"/>
      <c r="E27" s="7" t="e">
        <f>VLOOKUP(D27,$D$95:$E$99,2,FALSE)</f>
        <v>#N/A</v>
      </c>
    </row>
    <row r="30" spans="3:4" ht="15">
      <c r="C30" s="26" t="s">
        <v>37</v>
      </c>
      <c r="D30" s="27" t="s">
        <v>19</v>
      </c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9" spans="4:6" ht="15">
      <c r="D89" s="5"/>
      <c r="F89" s="6"/>
    </row>
    <row r="90" spans="4:6" ht="15">
      <c r="D90" s="5"/>
      <c r="F90" s="6"/>
    </row>
    <row r="91" spans="4:6" ht="15">
      <c r="D91" s="5"/>
      <c r="F91" s="6"/>
    </row>
    <row r="92" spans="4:6" ht="15">
      <c r="D92" s="5"/>
      <c r="F92" s="6"/>
    </row>
    <row r="93" spans="4:6" ht="15">
      <c r="D93" s="5"/>
      <c r="F93" s="6"/>
    </row>
    <row r="94" spans="4:6" ht="15">
      <c r="D94" s="5"/>
      <c r="F94" s="6"/>
    </row>
    <row r="95" spans="4:5" ht="15">
      <c r="D95" s="8" t="s">
        <v>8</v>
      </c>
      <c r="E95" s="7">
        <v>5</v>
      </c>
    </row>
    <row r="96" spans="4:5" ht="15">
      <c r="D96" s="8" t="s">
        <v>9</v>
      </c>
      <c r="E96" s="7">
        <v>4</v>
      </c>
    </row>
    <row r="97" spans="4:5" ht="15">
      <c r="D97" s="8" t="s">
        <v>10</v>
      </c>
      <c r="E97" s="7">
        <v>3</v>
      </c>
    </row>
    <row r="98" spans="4:5" ht="15">
      <c r="D98" s="8" t="s">
        <v>11</v>
      </c>
      <c r="E98" s="7">
        <v>2</v>
      </c>
    </row>
    <row r="99" spans="4:5" ht="15">
      <c r="D99" s="8" t="s">
        <v>12</v>
      </c>
      <c r="E99" s="7">
        <v>1</v>
      </c>
    </row>
  </sheetData>
  <sheetProtection sheet="1" objects="1" scenarios="1" selectLockedCells="1"/>
  <dataValidations count="2">
    <dataValidation type="list" allowBlank="1" showInputMessage="1" showErrorMessage="1" sqref="D26 D24 D22 D20 D18 D16 D14 D12 D10 D6">
      <formula1>$D$83:$D$87</formula1>
    </dataValidation>
    <dataValidation type="list" allowBlank="1" showInputMessage="1" showErrorMessage="1" sqref="D5 D7:D9 D11 D13 D15 D17 D19 D21 D23 D25 D27">
      <formula1>$D$95:$D$99</formula1>
    </dataValidation>
  </dataValidations>
  <hyperlinks>
    <hyperlink ref="D30" location="'Statements 25-36'!A1" display="Next Page"/>
    <hyperlink ref="C30" location="'Statements 1-12'!A1" display="Bac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2"/>
  <sheetViews>
    <sheetView showRowColHeaders="0" zoomScalePageLayoutView="0" workbookViewId="0" topLeftCell="A1">
      <selection activeCell="C30" sqref="C30"/>
    </sheetView>
  </sheetViews>
  <sheetFormatPr defaultColWidth="9.140625" defaultRowHeight="15"/>
  <cols>
    <col min="1" max="1" width="9.140625" style="1" customWidth="1"/>
    <col min="2" max="2" width="4.8515625" style="1" hidden="1" customWidth="1"/>
    <col min="3" max="3" width="89.28125" style="2" customWidth="1"/>
    <col min="4" max="4" width="9.140625" style="1" customWidth="1"/>
    <col min="5" max="6" width="9.140625" style="7" customWidth="1"/>
    <col min="7" max="7" width="18.140625" style="7" customWidth="1"/>
    <col min="8" max="10" width="9.140625" style="7" customWidth="1"/>
    <col min="11" max="16384" width="9.140625" style="1" customWidth="1"/>
  </cols>
  <sheetData>
    <row r="2" ht="18.75">
      <c r="C2" s="3" t="s">
        <v>18</v>
      </c>
    </row>
    <row r="4" ht="15.75" thickBot="1"/>
    <row r="5" spans="1:9" ht="15.75" thickBot="1">
      <c r="A5" s="1">
        <v>25</v>
      </c>
      <c r="B5" s="1" t="s">
        <v>0</v>
      </c>
      <c r="C5" s="4" t="s">
        <v>66</v>
      </c>
      <c r="D5" s="10"/>
      <c r="E5" s="7" t="e">
        <f>VLOOKUP(D5,$D$91:$E$95,2,FALSE)</f>
        <v>#N/A</v>
      </c>
      <c r="G5" s="7" t="s">
        <v>20</v>
      </c>
      <c r="H5" s="7" t="e">
        <f>'Statements 1-12'!E5+'Statements 1-12'!E17+'Statements 13-24'!E5+'Statements 13-24'!E17+E5+E17</f>
        <v>#N/A</v>
      </c>
      <c r="I5" s="7" t="s">
        <v>20</v>
      </c>
    </row>
    <row r="6" ht="4.5" customHeight="1" thickBot="1">
      <c r="C6" s="4"/>
    </row>
    <row r="7" spans="1:9" ht="15.75" thickBot="1">
      <c r="A7" s="1">
        <v>26</v>
      </c>
      <c r="B7" s="1" t="s">
        <v>1</v>
      </c>
      <c r="C7" s="4" t="s">
        <v>67</v>
      </c>
      <c r="D7" s="10"/>
      <c r="E7" s="7" t="e">
        <f>VLOOKUP(D7,$D$91:$E$95,2,FALSE)</f>
        <v>#N/A</v>
      </c>
      <c r="G7" s="7" t="s">
        <v>13</v>
      </c>
      <c r="H7" s="7" t="e">
        <f>'Statements 1-12'!E7+'Statements 1-12'!E19+'Statements 13-24'!E7+'Statements 13-24'!E19+E7+E19</f>
        <v>#N/A</v>
      </c>
      <c r="I7" s="7" t="s">
        <v>13</v>
      </c>
    </row>
    <row r="8" ht="4.5" customHeight="1" thickBot="1">
      <c r="C8" s="4"/>
    </row>
    <row r="9" spans="1:9" ht="15.75" thickBot="1">
      <c r="A9" s="1">
        <v>27</v>
      </c>
      <c r="B9" s="1" t="s">
        <v>2</v>
      </c>
      <c r="C9" s="4" t="s">
        <v>68</v>
      </c>
      <c r="D9" s="10"/>
      <c r="E9" s="7" t="e">
        <f>VLOOKUP(D9,$D$91:$E$95,2,FALSE)</f>
        <v>#N/A</v>
      </c>
      <c r="G9" s="7" t="s">
        <v>17</v>
      </c>
      <c r="H9" s="7" t="e">
        <f>'Statements 1-12'!E9+'Statements 1-12'!E21+'Statements 13-24'!E9+'Statements 13-24'!E21+E9+E21</f>
        <v>#N/A</v>
      </c>
      <c r="I9" s="7" t="s">
        <v>17</v>
      </c>
    </row>
    <row r="10" ht="4.5" customHeight="1" thickBot="1">
      <c r="C10" s="4"/>
    </row>
    <row r="11" spans="1:9" ht="15.75" thickBot="1">
      <c r="A11" s="1">
        <v>28</v>
      </c>
      <c r="B11" s="1" t="s">
        <v>3</v>
      </c>
      <c r="C11" s="4" t="s">
        <v>75</v>
      </c>
      <c r="D11" s="10"/>
      <c r="E11" s="7" t="e">
        <f>VLOOKUP(D11,$D$91:$E$95,2,FALSE)</f>
        <v>#N/A</v>
      </c>
      <c r="G11" s="7" t="s">
        <v>14</v>
      </c>
      <c r="H11" s="7" t="e">
        <f>'Statements 1-12'!E11+'Statements 1-12'!E23+'Statements 13-24'!E11+'Statements 13-24'!E23+E11+E23</f>
        <v>#N/A</v>
      </c>
      <c r="I11" s="7" t="s">
        <v>14</v>
      </c>
    </row>
    <row r="12" ht="4.5" customHeight="1" thickBot="1">
      <c r="C12" s="4"/>
    </row>
    <row r="13" spans="1:9" ht="15.75" thickBot="1">
      <c r="A13" s="1">
        <v>29</v>
      </c>
      <c r="B13" s="1" t="s">
        <v>4</v>
      </c>
      <c r="C13" s="4" t="s">
        <v>69</v>
      </c>
      <c r="D13" s="10"/>
      <c r="E13" s="7" t="e">
        <f>VLOOKUP(D13,$D$91:$E$95,2,FALSE)</f>
        <v>#N/A</v>
      </c>
      <c r="G13" s="7" t="s">
        <v>15</v>
      </c>
      <c r="H13" s="7" t="e">
        <f>'Statements 1-12'!E13+'Statements 1-12'!E25+'Statements 13-24'!E13+'Statements 13-24'!E25+E13+E25</f>
        <v>#N/A</v>
      </c>
      <c r="I13" s="7" t="s">
        <v>15</v>
      </c>
    </row>
    <row r="14" ht="4.5" customHeight="1" thickBot="1">
      <c r="C14" s="4"/>
    </row>
    <row r="15" spans="1:9" ht="15.75" thickBot="1">
      <c r="A15" s="1">
        <v>30</v>
      </c>
      <c r="B15" s="1" t="s">
        <v>5</v>
      </c>
      <c r="C15" s="4" t="s">
        <v>70</v>
      </c>
      <c r="D15" s="10"/>
      <c r="E15" s="7" t="e">
        <f>VLOOKUP(D15,$D$91:$E$95,2,FALSE)</f>
        <v>#N/A</v>
      </c>
      <c r="G15" s="7" t="s">
        <v>16</v>
      </c>
      <c r="H15" s="7" t="e">
        <f>'Statements 1-12'!E15+'Statements 1-12'!E27+'Statements 13-24'!E15+'Statements 13-24'!E27+E15+E27</f>
        <v>#N/A</v>
      </c>
      <c r="I15" s="7" t="s">
        <v>16</v>
      </c>
    </row>
    <row r="16" ht="4.5" customHeight="1" thickBot="1">
      <c r="C16" s="4"/>
    </row>
    <row r="17" spans="1:5" ht="15.75" thickBot="1">
      <c r="A17" s="1">
        <v>31</v>
      </c>
      <c r="B17" s="1" t="s">
        <v>0</v>
      </c>
      <c r="C17" s="4" t="s">
        <v>71</v>
      </c>
      <c r="D17" s="10"/>
      <c r="E17" s="7" t="e">
        <f>VLOOKUP(D17,$D$91:$E$95,2,FALSE)</f>
        <v>#N/A</v>
      </c>
    </row>
    <row r="18" ht="4.5" customHeight="1" thickBot="1">
      <c r="C18" s="4"/>
    </row>
    <row r="19" spans="1:5" ht="15.75" thickBot="1">
      <c r="A19" s="1">
        <v>32</v>
      </c>
      <c r="B19" s="1" t="s">
        <v>1</v>
      </c>
      <c r="C19" s="4" t="s">
        <v>72</v>
      </c>
      <c r="D19" s="10"/>
      <c r="E19" s="7" t="e">
        <f>VLOOKUP(D19,$D$91:$E$95,2,FALSE)</f>
        <v>#N/A</v>
      </c>
    </row>
    <row r="20" ht="4.5" customHeight="1" thickBot="1">
      <c r="C20" s="4"/>
    </row>
    <row r="21" spans="1:5" ht="15.75" thickBot="1">
      <c r="A21" s="1">
        <v>33</v>
      </c>
      <c r="B21" s="1" t="s">
        <v>2</v>
      </c>
      <c r="C21" s="4" t="s">
        <v>74</v>
      </c>
      <c r="D21" s="10"/>
      <c r="E21" s="7" t="e">
        <f>VLOOKUP(D21,$D$91:$E$95,2,FALSE)</f>
        <v>#N/A</v>
      </c>
    </row>
    <row r="22" ht="4.5" customHeight="1" thickBot="1">
      <c r="C22" s="4"/>
    </row>
    <row r="23" spans="1:5" ht="15.75" thickBot="1">
      <c r="A23" s="1">
        <v>34</v>
      </c>
      <c r="B23" s="1" t="s">
        <v>3</v>
      </c>
      <c r="C23" s="4" t="s">
        <v>73</v>
      </c>
      <c r="D23" s="10"/>
      <c r="E23" s="7" t="e">
        <f>VLOOKUP(D23,$D$91:$E$95,2,FALSE)</f>
        <v>#N/A</v>
      </c>
    </row>
    <row r="24" ht="4.5" customHeight="1" thickBot="1">
      <c r="C24" s="4"/>
    </row>
    <row r="25" spans="1:5" ht="15.75" customHeight="1" thickBot="1">
      <c r="A25" s="1">
        <v>35</v>
      </c>
      <c r="B25" s="1" t="s">
        <v>4</v>
      </c>
      <c r="C25" s="4" t="s">
        <v>7</v>
      </c>
      <c r="D25" s="10"/>
      <c r="E25" s="7" t="e">
        <f>VLOOKUP(D25,$D$91:$E$95,2,FALSE)</f>
        <v>#N/A</v>
      </c>
    </row>
    <row r="26" ht="4.5" customHeight="1" thickBot="1">
      <c r="C26" s="4"/>
    </row>
    <row r="27" spans="1:5" ht="15.75" thickBot="1">
      <c r="A27" s="1">
        <v>36</v>
      </c>
      <c r="B27" s="1" t="s">
        <v>5</v>
      </c>
      <c r="C27" s="4" t="s">
        <v>6</v>
      </c>
      <c r="D27" s="10"/>
      <c r="E27" s="7" t="e">
        <f>VLOOKUP(D27,$D$91:$E$95,2,FALSE)</f>
        <v>#N/A</v>
      </c>
    </row>
    <row r="30" spans="3:4" ht="15">
      <c r="C30" s="26" t="s">
        <v>37</v>
      </c>
      <c r="D30" s="27" t="s">
        <v>22</v>
      </c>
    </row>
    <row r="91" spans="4:5" ht="15">
      <c r="D91" s="8" t="s">
        <v>8</v>
      </c>
      <c r="E91" s="7">
        <v>5</v>
      </c>
    </row>
    <row r="92" spans="4:5" ht="15">
      <c r="D92" s="8" t="s">
        <v>9</v>
      </c>
      <c r="E92" s="7">
        <v>4</v>
      </c>
    </row>
    <row r="93" spans="4:5" ht="15">
      <c r="D93" s="8" t="s">
        <v>10</v>
      </c>
      <c r="E93" s="7">
        <v>3</v>
      </c>
    </row>
    <row r="94" spans="4:5" ht="15">
      <c r="D94" s="8" t="s">
        <v>11</v>
      </c>
      <c r="E94" s="7">
        <v>2</v>
      </c>
    </row>
    <row r="95" spans="4:5" ht="15">
      <c r="D95" s="8" t="s">
        <v>12</v>
      </c>
      <c r="E95" s="7">
        <v>1</v>
      </c>
    </row>
    <row r="97" spans="4:6" ht="15">
      <c r="D97" s="5"/>
      <c r="F97" s="20"/>
    </row>
    <row r="98" spans="4:6" ht="15">
      <c r="D98" s="5"/>
      <c r="F98" s="20"/>
    </row>
    <row r="99" spans="4:6" ht="15">
      <c r="D99" s="5"/>
      <c r="F99" s="20"/>
    </row>
    <row r="100" spans="4:6" ht="15">
      <c r="D100" s="5"/>
      <c r="F100" s="20"/>
    </row>
    <row r="101" spans="4:6" ht="15">
      <c r="D101" s="5"/>
      <c r="F101" s="20"/>
    </row>
    <row r="102" spans="4:6" ht="15">
      <c r="D102" s="5"/>
      <c r="F102" s="20"/>
    </row>
  </sheetData>
  <sheetProtection sheet="1" objects="1" scenarios="1" selectLockedCells="1"/>
  <dataValidations count="2">
    <dataValidation type="list" allowBlank="1" showInputMessage="1" showErrorMessage="1" sqref="D5 D27 D25 D23 D21 D19 D17 D15 D13 D11 D7:D9">
      <formula1>$D$91:$D$95</formula1>
    </dataValidation>
    <dataValidation type="list" allowBlank="1" showInputMessage="1" showErrorMessage="1" sqref="D26 D6 D10 D12 D14 D16 D18 D20 D22 D24">
      <formula1>$D$83:$D$86</formula1>
    </dataValidation>
  </dataValidations>
  <hyperlinks>
    <hyperlink ref="D30" location="Results!A1" display="Results"/>
    <hyperlink ref="C30" location="'Statements 13-24'!A1" display="Back"/>
  </hyperlinks>
  <printOptions/>
  <pageMargins left="0.7" right="0.7" top="0.75" bottom="0.75" header="0.3" footer="0.3"/>
  <pageSetup orientation="portrait" paperSize="9"/>
  <ignoredErrors>
    <ignoredError sqref="H5 H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J23"/>
  <sheetViews>
    <sheetView showRowColHeaders="0" zoomScalePageLayoutView="0" workbookViewId="0" topLeftCell="A1">
      <selection activeCell="B23" sqref="B23"/>
    </sheetView>
  </sheetViews>
  <sheetFormatPr defaultColWidth="9.140625" defaultRowHeight="15"/>
  <cols>
    <col min="1" max="3" width="9.140625" style="12" customWidth="1"/>
    <col min="4" max="5" width="9.140625" style="13" customWidth="1"/>
    <col min="6" max="16384" width="9.140625" style="12" customWidth="1"/>
  </cols>
  <sheetData>
    <row r="2" spans="3:8" ht="21">
      <c r="C2" s="35" t="s">
        <v>21</v>
      </c>
      <c r="D2" s="35"/>
      <c r="E2" s="35"/>
      <c r="F2" s="35"/>
      <c r="G2" s="35"/>
      <c r="H2" s="35"/>
    </row>
    <row r="4" spans="4:10" ht="15">
      <c r="D4" s="13" t="s">
        <v>23</v>
      </c>
      <c r="E4" s="13" t="e">
        <f>'Statements 25-36'!H5</f>
        <v>#N/A</v>
      </c>
      <c r="F4" s="12" t="s">
        <v>24</v>
      </c>
      <c r="G4" s="14" t="s">
        <v>20</v>
      </c>
      <c r="H4" s="17"/>
      <c r="I4" s="17" t="s">
        <v>20</v>
      </c>
      <c r="J4" s="17" t="e">
        <f>E4</f>
        <v>#N/A</v>
      </c>
    </row>
    <row r="5" spans="7:10" ht="15">
      <c r="G5" s="14"/>
      <c r="H5" s="17"/>
      <c r="I5" s="17" t="s">
        <v>13</v>
      </c>
      <c r="J5" s="17" t="e">
        <f>E6</f>
        <v>#N/A</v>
      </c>
    </row>
    <row r="6" spans="4:10" ht="15">
      <c r="D6" s="13" t="s">
        <v>25</v>
      </c>
      <c r="E6" s="13" t="e">
        <f>'Statements 25-36'!H7</f>
        <v>#N/A</v>
      </c>
      <c r="F6" s="12" t="s">
        <v>24</v>
      </c>
      <c r="G6" s="14" t="s">
        <v>13</v>
      </c>
      <c r="H6" s="17"/>
      <c r="I6" s="17" t="s">
        <v>17</v>
      </c>
      <c r="J6" s="17" t="e">
        <f>E8</f>
        <v>#N/A</v>
      </c>
    </row>
    <row r="7" spans="7:10" ht="15">
      <c r="G7" s="14"/>
      <c r="H7" s="17"/>
      <c r="I7" s="17" t="s">
        <v>14</v>
      </c>
      <c r="J7" s="17" t="e">
        <f>E10</f>
        <v>#N/A</v>
      </c>
    </row>
    <row r="8" spans="4:10" ht="15">
      <c r="D8" s="13" t="s">
        <v>26</v>
      </c>
      <c r="E8" s="13" t="e">
        <f>'Statements 25-36'!H9</f>
        <v>#N/A</v>
      </c>
      <c r="F8" s="12" t="s">
        <v>24</v>
      </c>
      <c r="G8" s="14" t="s">
        <v>17</v>
      </c>
      <c r="H8" s="17"/>
      <c r="I8" s="17" t="s">
        <v>15</v>
      </c>
      <c r="J8" s="17" t="e">
        <f>E12</f>
        <v>#N/A</v>
      </c>
    </row>
    <row r="9" spans="7:10" ht="15">
      <c r="G9" s="14"/>
      <c r="H9" s="17"/>
      <c r="I9" s="17" t="s">
        <v>16</v>
      </c>
      <c r="J9" s="17" t="e">
        <f>E14</f>
        <v>#N/A</v>
      </c>
    </row>
    <row r="10" spans="4:10" ht="15">
      <c r="D10" s="13" t="s">
        <v>27</v>
      </c>
      <c r="E10" s="13" t="e">
        <f>'Statements 25-36'!H11</f>
        <v>#N/A</v>
      </c>
      <c r="F10" s="12" t="s">
        <v>24</v>
      </c>
      <c r="G10" s="14" t="s">
        <v>14</v>
      </c>
      <c r="H10" s="17"/>
      <c r="I10" s="17"/>
      <c r="J10" s="17"/>
    </row>
    <row r="11" spans="7:10" ht="15">
      <c r="G11" s="14"/>
      <c r="H11" s="17"/>
      <c r="I11" s="17"/>
      <c r="J11" s="17"/>
    </row>
    <row r="12" spans="4:10" ht="15">
      <c r="D12" s="13" t="s">
        <v>28</v>
      </c>
      <c r="E12" s="13" t="e">
        <f>'Statements 25-36'!H13</f>
        <v>#N/A</v>
      </c>
      <c r="F12" s="12" t="s">
        <v>24</v>
      </c>
      <c r="G12" s="14" t="s">
        <v>15</v>
      </c>
      <c r="H12" s="17"/>
      <c r="I12" s="17"/>
      <c r="J12" s="17"/>
    </row>
    <row r="13" spans="7:10" ht="15">
      <c r="G13" s="14"/>
      <c r="H13" s="17"/>
      <c r="I13" s="17"/>
      <c r="J13" s="17"/>
    </row>
    <row r="14" spans="4:10" ht="15">
      <c r="D14" s="13" t="s">
        <v>29</v>
      </c>
      <c r="E14" s="13" t="e">
        <f>'Statements 25-36'!H15</f>
        <v>#N/A</v>
      </c>
      <c r="F14" s="12" t="s">
        <v>24</v>
      </c>
      <c r="G14" s="14" t="s">
        <v>16</v>
      </c>
      <c r="H14" s="17"/>
      <c r="I14" s="17"/>
      <c r="J14" s="17"/>
    </row>
    <row r="18" spans="2:7" ht="18.75">
      <c r="B18" s="12" t="s">
        <v>30</v>
      </c>
      <c r="G18" s="18" t="e">
        <f>VLOOKUP(MAX(E4:E14),E4:G14,3,FALSE)</f>
        <v>#N/A</v>
      </c>
    </row>
    <row r="19" ht="18.75">
      <c r="G19" s="19"/>
    </row>
    <row r="20" spans="2:7" ht="18.75">
      <c r="B20" s="12" t="s">
        <v>31</v>
      </c>
      <c r="G20" s="18" t="e">
        <f>VLOOKUP(MIN(E4:E14),E4:G14,3,FALSE)</f>
        <v>#N/A</v>
      </c>
    </row>
    <row r="23" spans="2:7" ht="15">
      <c r="B23" s="25" t="s">
        <v>37</v>
      </c>
      <c r="G23" s="24" t="s">
        <v>38</v>
      </c>
    </row>
  </sheetData>
  <sheetProtection sheet="1" objects="1" scenarios="1" selectLockedCells="1"/>
  <mergeCells count="1">
    <mergeCell ref="C2:H2"/>
  </mergeCells>
  <hyperlinks>
    <hyperlink ref="B23" location="'Statements 25-36'!A1" display="Back"/>
    <hyperlink ref="G23" location="Chart!A1" display="See the Graph"/>
  </hyperlinks>
  <printOptions/>
  <pageMargins left="0.7" right="0.7" top="0.75" bottom="0.75" header="0.3" footer="0.3"/>
  <pageSetup orientation="portrait" paperSize="9"/>
  <ignoredErrors>
    <ignoredError sqref="E1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K7:K1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9" width="9.140625" style="22" customWidth="1"/>
    <col min="10" max="10" width="7.140625" style="22" customWidth="1"/>
    <col min="11" max="16384" width="9.140625" style="22" customWidth="1"/>
  </cols>
  <sheetData>
    <row r="7" ht="15">
      <c r="K7" s="23" t="s">
        <v>39</v>
      </c>
    </row>
    <row r="8" ht="15">
      <c r="K8" s="23" t="s">
        <v>37</v>
      </c>
    </row>
    <row r="9" ht="15">
      <c r="K9" s="23" t="s">
        <v>40</v>
      </c>
    </row>
    <row r="10" ht="15">
      <c r="K10" s="23" t="s">
        <v>41</v>
      </c>
    </row>
    <row r="11" ht="15">
      <c r="K11" s="23" t="s">
        <v>22</v>
      </c>
    </row>
  </sheetData>
  <sheetProtection sheet="1" objects="1" scenarios="1" selectLockedCells="1"/>
  <hyperlinks>
    <hyperlink ref="K7:K11" location="Results!A1" display="Go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Tidd</dc:creator>
  <cp:keywords/>
  <dc:description/>
  <cp:lastModifiedBy>JONES</cp:lastModifiedBy>
  <cp:lastPrinted>2009-08-27T14:41:27Z</cp:lastPrinted>
  <dcterms:created xsi:type="dcterms:W3CDTF">2009-08-27T12:57:48Z</dcterms:created>
  <dcterms:modified xsi:type="dcterms:W3CDTF">2010-09-20T17:25:56Z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